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meie\ppa\users\49101196549\My Documents\Tööstuse 52\"/>
    </mc:Choice>
  </mc:AlternateContent>
  <xr:revisionPtr revIDLastSave="0" documentId="8_{A02E143E-A91C-4B5B-9648-4C7AAFE4DD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a 6.3 lisa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C32" i="1" l="1"/>
</calcChain>
</file>

<file path=xl/sharedStrings.xml><?xml version="1.0" encoding="utf-8"?>
<sst xmlns="http://schemas.openxmlformats.org/spreadsheetml/2006/main" count="29" uniqueCount="29">
  <si>
    <t>Lisa 1</t>
  </si>
  <si>
    <t>Üürilepingu nr Ü13308/17 lisale nr 6.3</t>
  </si>
  <si>
    <t xml:space="preserve">Tööde loetelu ja eeldatav maksumus </t>
  </si>
  <si>
    <t>Projekti nimi</t>
  </si>
  <si>
    <t>Tööstuse 52 turvaala laiendamine</t>
  </si>
  <si>
    <t>Objekti aadress:</t>
  </si>
  <si>
    <t>Tööstuse 52, Tallinn</t>
  </si>
  <si>
    <t>Jrk nr</t>
  </si>
  <si>
    <t>Tööde nimetus</t>
  </si>
  <si>
    <t>Eeldatav maksumus, EUR, km-ta</t>
  </si>
  <si>
    <t>Projekti koostamine</t>
  </si>
  <si>
    <t xml:space="preserve">Üldehitus (brutopind ca 70 m2) </t>
  </si>
  <si>
    <t>Tehnosüsteemid, sh ventilatsiooni- (õhuhulgad 30 inimesele), kütte ümberehitus, katkestusfiltrid seinte läbiviikudes, jahutus nõupidamisruumis (fan coil-iga)</t>
  </si>
  <si>
    <t>Tugevvoolu tööd</t>
  </si>
  <si>
    <t>Jahutuse välisosa koos lisandunud siseosaga</t>
  </si>
  <si>
    <t>NV projekteerimine, teostusdokumentatsioon</t>
  </si>
  <si>
    <t>NV paigaldustööd</t>
  </si>
  <si>
    <t>Sisustus</t>
  </si>
  <si>
    <t>Lisandunud tööd (metalltalad, soojustus, seinte tugevdamine)</t>
  </si>
  <si>
    <t>Tööde maksumus ilma reservita</t>
  </si>
  <si>
    <t>Reserv</t>
  </si>
  <si>
    <t>Tööde maksumus koos reserviga</t>
  </si>
  <si>
    <t>RKAS projektijuhtimine</t>
  </si>
  <si>
    <t>Tööde maksumus kokku km-ta</t>
  </si>
  <si>
    <t xml:space="preserve">   Käibemaks </t>
  </si>
  <si>
    <t>Tööde maksumus kokku koos km-ga</t>
  </si>
  <si>
    <t xml:space="preserve">Tööde rahastamine: </t>
  </si>
  <si>
    <t>RKAS optimeerimisreservi pisiparenduste limiidist</t>
  </si>
  <si>
    <t>PPA hüvitab ühekordse maksena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</si>
</sst>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0"/>
      <name val="Arial Cyr"/>
      <charset val="204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center" vertical="center" wrapText="1"/>
    </xf>
    <xf numFmtId="44" fontId="11" fillId="0" borderId="0" applyFont="0" applyFill="0" applyBorder="0" applyAlignment="0" applyProtection="0"/>
  </cellStyleXfs>
  <cellXfs count="8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5" xfId="0" applyFont="1" applyFill="1" applyBorder="1"/>
    <xf numFmtId="0" fontId="1" fillId="2" borderId="5" xfId="0" applyFont="1" applyFill="1" applyBorder="1" applyAlignment="1">
      <alignment horizontal="right" vertical="center"/>
    </xf>
    <xf numFmtId="6" fontId="1" fillId="2" borderId="2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/>
    <xf numFmtId="9" fontId="3" fillId="2" borderId="4" xfId="0" applyNumberFormat="1" applyFont="1" applyFill="1" applyBorder="1" applyAlignment="1">
      <alignment horizontal="center"/>
    </xf>
    <xf numFmtId="6" fontId="3" fillId="2" borderId="0" xfId="0" applyNumberFormat="1" applyFont="1" applyFill="1"/>
    <xf numFmtId="0" fontId="3" fillId="2" borderId="2" xfId="0" applyFont="1" applyFill="1" applyBorder="1" applyProtection="1">
      <protection locked="0"/>
    </xf>
    <xf numFmtId="0" fontId="1" fillId="2" borderId="2" xfId="0" applyFont="1" applyFill="1" applyBorder="1" applyAlignment="1">
      <alignment horizontal="right" vertical="center"/>
    </xf>
    <xf numFmtId="6" fontId="3" fillId="2" borderId="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wrapText="1"/>
    </xf>
    <xf numFmtId="0" fontId="6" fillId="2" borderId="0" xfId="0" applyFont="1" applyFill="1"/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7" xfId="0" applyFont="1" applyFill="1" applyBorder="1"/>
    <xf numFmtId="0" fontId="3" fillId="2" borderId="10" xfId="0" applyFont="1" applyFill="1" applyBorder="1" applyAlignment="1">
      <alignment horizontal="right" vertical="center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right" vertical="center"/>
    </xf>
    <xf numFmtId="0" fontId="4" fillId="2" borderId="10" xfId="0" applyFont="1" applyFill="1" applyBorder="1"/>
    <xf numFmtId="0" fontId="1" fillId="2" borderId="0" xfId="0" applyFont="1" applyFill="1" applyAlignment="1">
      <alignment vertical="center"/>
    </xf>
    <xf numFmtId="6" fontId="3" fillId="2" borderId="0" xfId="0" applyNumberFormat="1" applyFont="1" applyFill="1" applyAlignment="1">
      <alignment horizontal="right" vertical="center" wrapText="1"/>
    </xf>
    <xf numFmtId="6" fontId="4" fillId="2" borderId="0" xfId="0" applyNumberFormat="1" applyFont="1" applyFill="1"/>
    <xf numFmtId="0" fontId="3" fillId="2" borderId="10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3" fillId="2" borderId="0" xfId="1" applyFont="1" applyFill="1" applyAlignment="1" applyProtection="1">
      <alignment horizontal="left" vertical="center"/>
      <protection locked="0"/>
    </xf>
    <xf numFmtId="0" fontId="8" fillId="2" borderId="0" xfId="1" applyFont="1" applyFill="1" applyAlignment="1" applyProtection="1">
      <alignment vertical="center"/>
      <protection locked="0"/>
    </xf>
    <xf numFmtId="0" fontId="9" fillId="2" borderId="0" xfId="0" applyFont="1" applyFill="1"/>
    <xf numFmtId="0" fontId="1" fillId="2" borderId="0" xfId="1" applyFont="1" applyFill="1" applyAlignment="1" applyProtection="1">
      <alignment horizontal="left" vertical="center"/>
      <protection locked="0"/>
    </xf>
    <xf numFmtId="0" fontId="10" fillId="0" borderId="0" xfId="0" applyFont="1"/>
    <xf numFmtId="0" fontId="3" fillId="2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6" fontId="3" fillId="2" borderId="0" xfId="0" applyNumberFormat="1" applyFont="1" applyFill="1" applyAlignment="1">
      <alignment horizontal="left" wrapText="1"/>
    </xf>
    <xf numFmtId="44" fontId="3" fillId="2" borderId="0" xfId="2" applyFont="1" applyFill="1" applyBorder="1"/>
    <xf numFmtId="6" fontId="3" fillId="2" borderId="0" xfId="0" applyNumberFormat="1" applyFont="1" applyFill="1" applyAlignment="1">
      <alignment horizontal="right" wrapText="1"/>
    </xf>
    <xf numFmtId="44" fontId="4" fillId="2" borderId="0" xfId="2" applyFont="1" applyFill="1" applyBorder="1"/>
    <xf numFmtId="0" fontId="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9" fontId="3" fillId="2" borderId="0" xfId="0" applyNumberFormat="1" applyFont="1" applyFill="1" applyAlignment="1">
      <alignment horizontal="center"/>
    </xf>
    <xf numFmtId="0" fontId="3" fillId="2" borderId="0" xfId="0" applyFont="1" applyFill="1" applyProtection="1">
      <protection locked="0"/>
    </xf>
    <xf numFmtId="6" fontId="1" fillId="2" borderId="0" xfId="0" applyNumberFormat="1" applyFont="1" applyFill="1" applyAlignment="1">
      <alignment horizontal="right" vertical="center" wrapText="1"/>
    </xf>
    <xf numFmtId="3" fontId="4" fillId="2" borderId="0" xfId="0" applyNumberFormat="1" applyFont="1" applyFill="1" applyAlignment="1" applyProtection="1">
      <alignment horizont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0" fontId="12" fillId="2" borderId="0" xfId="0" applyFont="1" applyFill="1"/>
    <xf numFmtId="0" fontId="0" fillId="2" borderId="0" xfId="0" applyFill="1"/>
    <xf numFmtId="4" fontId="0" fillId="2" borderId="0" xfId="0" applyNumberFormat="1" applyFill="1"/>
    <xf numFmtId="0" fontId="3" fillId="2" borderId="0" xfId="0" applyFont="1" applyFill="1" applyAlignment="1">
      <alignment horizontal="left" vertical="center" indent="1"/>
    </xf>
    <xf numFmtId="0" fontId="6" fillId="2" borderId="0" xfId="1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wrapText="1"/>
      <protection locked="0"/>
    </xf>
    <xf numFmtId="0" fontId="13" fillId="2" borderId="0" xfId="0" applyFont="1" applyFill="1"/>
    <xf numFmtId="0" fontId="10" fillId="2" borderId="0" xfId="0" applyFont="1" applyFill="1"/>
    <xf numFmtId="0" fontId="1" fillId="3" borderId="2" xfId="0" applyFont="1" applyFill="1" applyBorder="1" applyAlignment="1">
      <alignment horizontal="center" wrapText="1"/>
    </xf>
    <xf numFmtId="6" fontId="3" fillId="2" borderId="2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3" fillId="2" borderId="11" xfId="0" applyFont="1" applyFill="1" applyBorder="1"/>
    <xf numFmtId="0" fontId="3" fillId="2" borderId="12" xfId="0" applyFont="1" applyFill="1" applyBorder="1"/>
    <xf numFmtId="0" fontId="1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/>
    </xf>
    <xf numFmtId="6" fontId="3" fillId="2" borderId="4" xfId="0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/>
    </xf>
    <xf numFmtId="9" fontId="3" fillId="2" borderId="1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7" fillId="2" borderId="0" xfId="0" applyFont="1" applyFill="1" applyAlignment="1">
      <alignment horizontal="center"/>
    </xf>
  </cellXfs>
  <cellStyles count="3">
    <cellStyle name="Currency" xfId="2" builtinId="4"/>
    <cellStyle name="Normaallaad_akt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zoomScale="93" zoomScaleNormal="93" workbookViewId="0">
      <selection activeCell="E1" sqref="E1"/>
    </sheetView>
  </sheetViews>
  <sheetFormatPr defaultColWidth="9.1796875" defaultRowHeight="14" x14ac:dyDescent="0.3"/>
  <cols>
    <col min="1" max="1" width="6.81640625" style="1" customWidth="1"/>
    <col min="2" max="2" width="44.453125" style="1" customWidth="1"/>
    <col min="3" max="3" width="15.453125" style="1" customWidth="1"/>
    <col min="4" max="4" width="5.7265625" style="1" customWidth="1"/>
    <col min="5" max="5" width="12.453125" style="1" customWidth="1"/>
    <col min="6" max="16" width="11" style="1" customWidth="1"/>
    <col min="17" max="17" width="5.7265625" style="1" customWidth="1"/>
    <col min="18" max="18" width="12.453125" style="1" customWidth="1"/>
    <col min="19" max="22" width="6.1796875" style="1" customWidth="1"/>
    <col min="23" max="25" width="9.1796875" style="1"/>
    <col min="26" max="26" width="18" style="1" customWidth="1"/>
    <col min="27" max="16384" width="9.1796875" style="1"/>
  </cols>
  <sheetData>
    <row r="1" spans="1:26" x14ac:dyDescent="0.3">
      <c r="E1" s="2" t="s">
        <v>0</v>
      </c>
      <c r="K1" s="2"/>
      <c r="R1" s="2"/>
    </row>
    <row r="2" spans="1:26" x14ac:dyDescent="0.3">
      <c r="E2" s="7" t="s">
        <v>1</v>
      </c>
      <c r="K2" s="7"/>
      <c r="R2" s="7"/>
    </row>
    <row r="4" spans="1:26" ht="13.9" customHeight="1" x14ac:dyDescent="0.3">
      <c r="A4" s="82" t="s">
        <v>2</v>
      </c>
      <c r="B4" s="82"/>
      <c r="C4" s="82"/>
      <c r="D4" s="82"/>
      <c r="E4" s="82"/>
      <c r="F4" s="3"/>
      <c r="G4" s="82"/>
      <c r="H4" s="82"/>
      <c r="I4" s="82"/>
      <c r="J4" s="82"/>
      <c r="K4" s="82"/>
      <c r="L4" s="3"/>
      <c r="M4" s="3"/>
      <c r="N4" s="82"/>
      <c r="O4" s="82"/>
      <c r="P4" s="82"/>
      <c r="Q4" s="82"/>
      <c r="R4" s="82"/>
    </row>
    <row r="5" spans="1:26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6" x14ac:dyDescent="0.3">
      <c r="A6" s="4"/>
      <c r="B6" s="4"/>
      <c r="C6" s="4"/>
      <c r="D6" s="5"/>
      <c r="E6" s="4"/>
      <c r="F6" s="4"/>
      <c r="G6" s="4"/>
      <c r="H6" s="4"/>
      <c r="I6" s="4"/>
      <c r="J6" s="5"/>
      <c r="K6" s="4"/>
      <c r="L6" s="4"/>
      <c r="M6" s="4"/>
      <c r="N6" s="4"/>
      <c r="O6" s="4"/>
      <c r="P6" s="4"/>
      <c r="Q6" s="5"/>
      <c r="R6" s="4"/>
    </row>
    <row r="7" spans="1:26" s="6" customFormat="1" x14ac:dyDescent="0.3">
      <c r="B7" s="7" t="s">
        <v>3</v>
      </c>
      <c r="C7" s="3" t="s">
        <v>4</v>
      </c>
      <c r="E7" s="8"/>
      <c r="H7" s="7"/>
      <c r="I7" s="3"/>
      <c r="K7" s="8"/>
      <c r="L7" s="44"/>
      <c r="O7" s="7"/>
      <c r="P7" s="3"/>
      <c r="R7" s="8"/>
    </row>
    <row r="8" spans="1:26" s="6" customFormat="1" x14ac:dyDescent="0.3">
      <c r="B8" s="7" t="s">
        <v>5</v>
      </c>
      <c r="C8" s="9" t="s">
        <v>6</v>
      </c>
      <c r="E8" s="8"/>
      <c r="H8" s="7"/>
      <c r="I8" s="9"/>
      <c r="K8" s="8"/>
      <c r="L8" s="44"/>
      <c r="O8" s="7"/>
      <c r="P8" s="9"/>
      <c r="R8" s="8"/>
    </row>
    <row r="9" spans="1:26" s="6" customFormat="1" x14ac:dyDescent="0.3">
      <c r="A9" s="7"/>
      <c r="E9" s="8"/>
      <c r="G9" s="7"/>
      <c r="K9" s="8"/>
      <c r="L9" s="44"/>
      <c r="N9" s="7"/>
      <c r="R9" s="8"/>
    </row>
    <row r="10" spans="1:26" s="6" customFormat="1" x14ac:dyDescent="0.3">
      <c r="A10" s="37"/>
      <c r="B10" s="7"/>
      <c r="C10" s="9"/>
      <c r="E10" s="8"/>
      <c r="G10" s="37"/>
      <c r="H10" s="7"/>
      <c r="I10" s="9"/>
      <c r="K10" s="8"/>
      <c r="L10" s="44"/>
      <c r="O10" s="7"/>
      <c r="P10" s="9"/>
      <c r="R10" s="8"/>
    </row>
    <row r="11" spans="1:26" s="6" customFormat="1" ht="42" x14ac:dyDescent="0.3">
      <c r="A11" s="24" t="s">
        <v>7</v>
      </c>
      <c r="B11" s="25" t="s">
        <v>8</v>
      </c>
      <c r="C11" s="26"/>
      <c r="D11" s="27"/>
      <c r="E11" s="67" t="s">
        <v>9</v>
      </c>
      <c r="G11" s="63"/>
      <c r="H11" s="63"/>
      <c r="I11" s="64"/>
      <c r="J11" s="3"/>
      <c r="K11" s="5"/>
      <c r="L11" s="44"/>
      <c r="N11" s="63"/>
      <c r="O11" s="63"/>
      <c r="P11" s="64"/>
      <c r="Q11" s="3"/>
      <c r="R11" s="5"/>
    </row>
    <row r="12" spans="1:26" s="6" customFormat="1" x14ac:dyDescent="0.3">
      <c r="A12" s="10">
        <v>1</v>
      </c>
      <c r="B12" s="79" t="s">
        <v>10</v>
      </c>
      <c r="C12" s="80"/>
      <c r="D12" s="81"/>
      <c r="E12" s="21">
        <v>19870</v>
      </c>
      <c r="G12" s="45"/>
      <c r="H12" s="78"/>
      <c r="I12" s="78"/>
      <c r="J12" s="78"/>
      <c r="K12" s="33"/>
      <c r="L12" s="44"/>
      <c r="N12" s="45"/>
      <c r="O12" s="78"/>
      <c r="P12" s="78"/>
      <c r="Q12" s="78"/>
      <c r="R12" s="33"/>
    </row>
    <row r="13" spans="1:26" s="6" customFormat="1" x14ac:dyDescent="0.3">
      <c r="A13" s="11">
        <v>2</v>
      </c>
      <c r="B13" s="79" t="s">
        <v>11</v>
      </c>
      <c r="C13" s="80"/>
      <c r="D13" s="81"/>
      <c r="E13" s="21">
        <v>93015</v>
      </c>
      <c r="G13" s="8"/>
      <c r="H13" s="78"/>
      <c r="I13" s="78"/>
      <c r="J13" s="78"/>
      <c r="K13" s="33"/>
      <c r="L13" s="46"/>
      <c r="N13" s="8"/>
      <c r="O13" s="78"/>
      <c r="P13" s="78"/>
      <c r="Q13" s="78"/>
      <c r="R13" s="33"/>
      <c r="Z13" s="47"/>
    </row>
    <row r="14" spans="1:26" s="6" customFormat="1" ht="46.5" customHeight="1" x14ac:dyDescent="0.3">
      <c r="A14" s="10">
        <v>3</v>
      </c>
      <c r="B14" s="79" t="s">
        <v>12</v>
      </c>
      <c r="C14" s="80"/>
      <c r="D14" s="81"/>
      <c r="E14" s="68">
        <v>29000</v>
      </c>
      <c r="G14" s="45"/>
      <c r="H14" s="78"/>
      <c r="I14" s="78"/>
      <c r="J14" s="78"/>
      <c r="K14" s="48"/>
      <c r="L14" s="44"/>
      <c r="N14" s="45"/>
      <c r="O14" s="78"/>
      <c r="P14" s="78"/>
      <c r="Q14" s="78"/>
      <c r="R14" s="48"/>
    </row>
    <row r="15" spans="1:26" s="6" customFormat="1" x14ac:dyDescent="0.3">
      <c r="A15" s="11">
        <v>4</v>
      </c>
      <c r="B15" s="79" t="s">
        <v>13</v>
      </c>
      <c r="C15" s="80"/>
      <c r="D15" s="81"/>
      <c r="E15" s="21">
        <v>36850</v>
      </c>
      <c r="G15" s="8"/>
      <c r="H15" s="78"/>
      <c r="I15" s="78"/>
      <c r="J15" s="78"/>
      <c r="K15" s="33"/>
      <c r="L15" s="44"/>
      <c r="N15" s="8"/>
      <c r="O15" s="78"/>
      <c r="P15" s="78"/>
      <c r="Q15" s="78"/>
      <c r="R15" s="33"/>
    </row>
    <row r="16" spans="1:26" s="6" customFormat="1" x14ac:dyDescent="0.3">
      <c r="A16" s="10">
        <v>5</v>
      </c>
      <c r="B16" s="43" t="s">
        <v>14</v>
      </c>
      <c r="C16" s="35"/>
      <c r="D16" s="36"/>
      <c r="E16" s="21">
        <v>4940</v>
      </c>
      <c r="F16" s="23"/>
      <c r="G16" s="8"/>
      <c r="H16" s="44"/>
      <c r="I16" s="44"/>
      <c r="J16" s="44"/>
      <c r="K16" s="33"/>
      <c r="L16" s="44"/>
      <c r="N16" s="45"/>
      <c r="O16" s="78"/>
      <c r="P16" s="78"/>
      <c r="Q16" s="78"/>
      <c r="R16" s="33"/>
      <c r="Z16" s="47"/>
    </row>
    <row r="17" spans="1:30" s="6" customFormat="1" x14ac:dyDescent="0.3">
      <c r="A17" s="11">
        <v>6</v>
      </c>
      <c r="B17" s="43" t="s">
        <v>15</v>
      </c>
      <c r="C17" s="35"/>
      <c r="D17" s="36"/>
      <c r="E17" s="21">
        <v>3300</v>
      </c>
      <c r="F17" s="23"/>
      <c r="G17" s="8"/>
      <c r="H17" s="44"/>
      <c r="I17" s="44"/>
      <c r="J17" s="44"/>
      <c r="K17" s="33"/>
      <c r="L17" s="44"/>
      <c r="N17" s="45"/>
      <c r="O17" s="44"/>
      <c r="P17" s="44"/>
      <c r="Q17" s="44"/>
      <c r="R17" s="33"/>
      <c r="Z17" s="47"/>
    </row>
    <row r="18" spans="1:30" x14ac:dyDescent="0.3">
      <c r="A18" s="10">
        <v>7</v>
      </c>
      <c r="B18" s="79" t="s">
        <v>16</v>
      </c>
      <c r="C18" s="80"/>
      <c r="D18" s="81"/>
      <c r="E18" s="21">
        <v>23400</v>
      </c>
      <c r="F18" s="23"/>
      <c r="G18" s="45"/>
      <c r="H18" s="78"/>
      <c r="I18" s="78"/>
      <c r="J18" s="78"/>
      <c r="K18" s="33"/>
      <c r="N18" s="8"/>
      <c r="O18" s="78"/>
      <c r="P18" s="78"/>
      <c r="Q18" s="78"/>
      <c r="R18" s="33"/>
      <c r="Z18" s="49"/>
    </row>
    <row r="19" spans="1:30" x14ac:dyDescent="0.3">
      <c r="A19" s="11">
        <v>8</v>
      </c>
      <c r="B19" s="43" t="s">
        <v>17</v>
      </c>
      <c r="C19" s="35"/>
      <c r="D19" s="36"/>
      <c r="E19" s="21">
        <v>20997</v>
      </c>
      <c r="F19" s="23"/>
      <c r="G19" s="8"/>
      <c r="H19" s="78"/>
      <c r="I19" s="78"/>
      <c r="J19" s="78"/>
      <c r="K19" s="33"/>
      <c r="N19" s="45"/>
      <c r="O19" s="78"/>
      <c r="P19" s="78"/>
      <c r="Q19" s="78"/>
      <c r="R19" s="33"/>
      <c r="Z19" s="49"/>
    </row>
    <row r="20" spans="1:30" ht="28" x14ac:dyDescent="0.3">
      <c r="A20" s="11">
        <v>9</v>
      </c>
      <c r="B20" s="69" t="s">
        <v>18</v>
      </c>
      <c r="C20" s="44"/>
      <c r="D20" s="70"/>
      <c r="E20" s="21">
        <v>27300</v>
      </c>
      <c r="F20" s="23"/>
      <c r="G20" s="8"/>
      <c r="H20" s="44"/>
      <c r="I20" s="44"/>
      <c r="J20" s="44"/>
      <c r="K20" s="33"/>
      <c r="N20" s="45"/>
      <c r="O20" s="44"/>
      <c r="P20" s="44"/>
      <c r="Q20" s="44"/>
      <c r="R20" s="33"/>
      <c r="Z20" s="49"/>
    </row>
    <row r="21" spans="1:30" ht="14.5" x14ac:dyDescent="0.35">
      <c r="A21" s="16"/>
      <c r="B21" s="71"/>
      <c r="C21" s="73"/>
      <c r="D21" s="74" t="s">
        <v>19</v>
      </c>
      <c r="E21" s="75">
        <f>SUM(E12:E20)</f>
        <v>258672</v>
      </c>
      <c r="G21" s="6"/>
      <c r="H21" s="6"/>
      <c r="I21" s="50"/>
      <c r="J21" s="7"/>
      <c r="K21" s="33"/>
      <c r="L21" s="6"/>
      <c r="N21" s="6"/>
      <c r="O21" s="6"/>
      <c r="P21" s="51"/>
      <c r="Q21" s="52"/>
      <c r="R21" s="33"/>
      <c r="W21" s="65"/>
      <c r="X21" s="65"/>
      <c r="Y21" s="65"/>
      <c r="Z21" s="65"/>
      <c r="AA21" s="65"/>
      <c r="AB21" s="65"/>
      <c r="AC21" s="65"/>
      <c r="AD21" s="65"/>
    </row>
    <row r="22" spans="1:30" ht="14.5" x14ac:dyDescent="0.35">
      <c r="A22" s="16"/>
      <c r="B22" s="29"/>
      <c r="C22" s="76" t="s">
        <v>20</v>
      </c>
      <c r="D22" s="77">
        <v>0.05</v>
      </c>
      <c r="E22" s="21">
        <f>E21*D22</f>
        <v>12933.6</v>
      </c>
      <c r="G22" s="6"/>
      <c r="H22" s="6"/>
      <c r="I22" s="51"/>
      <c r="J22" s="52"/>
      <c r="K22" s="33"/>
      <c r="L22" s="6"/>
      <c r="N22" s="6"/>
      <c r="O22" s="6"/>
      <c r="Q22" s="51"/>
      <c r="R22" s="33"/>
      <c r="W22" s="58"/>
      <c r="X22" s="59"/>
      <c r="Y22" s="60"/>
      <c r="Z22" s="60"/>
      <c r="AA22" s="60"/>
      <c r="AB22" s="60"/>
      <c r="AC22" s="60"/>
      <c r="AD22" s="60"/>
    </row>
    <row r="23" spans="1:30" ht="14.5" x14ac:dyDescent="0.35">
      <c r="A23" s="16"/>
      <c r="B23" s="71"/>
      <c r="D23" s="30" t="s">
        <v>21</v>
      </c>
      <c r="E23" s="21">
        <f>E21+E22</f>
        <v>271605.59999999998</v>
      </c>
      <c r="G23" s="6"/>
      <c r="H23" s="6"/>
      <c r="J23" s="51"/>
      <c r="K23" s="33"/>
      <c r="L23" s="6"/>
      <c r="N23" s="6"/>
      <c r="O23" s="6"/>
      <c r="P23" s="51"/>
      <c r="Q23" s="52"/>
      <c r="R23" s="33"/>
      <c r="W23" s="58"/>
      <c r="X23" s="59"/>
      <c r="Y23" s="60"/>
      <c r="Z23" s="60"/>
      <c r="AA23" s="60"/>
      <c r="AB23" s="60"/>
      <c r="AC23" s="60"/>
      <c r="AD23" s="60"/>
    </row>
    <row r="24" spans="1:30" ht="14.5" x14ac:dyDescent="0.35">
      <c r="A24" s="12"/>
      <c r="B24" s="72"/>
      <c r="C24" s="28" t="s">
        <v>22</v>
      </c>
      <c r="D24" s="17">
        <v>7.0000000000000007E-2</v>
      </c>
      <c r="E24" s="21">
        <f>D24*(E21+E22)</f>
        <v>19012.392</v>
      </c>
      <c r="G24" s="6"/>
      <c r="H24" s="6"/>
      <c r="I24" s="51"/>
      <c r="J24" s="52"/>
      <c r="K24" s="33"/>
      <c r="L24" s="18"/>
      <c r="N24" s="53"/>
      <c r="O24" s="6"/>
      <c r="Q24" s="50"/>
      <c r="R24" s="54"/>
      <c r="W24" s="58"/>
      <c r="X24" s="59"/>
      <c r="Y24" s="60"/>
      <c r="Z24" s="60"/>
      <c r="AA24" s="60"/>
      <c r="AB24" s="60"/>
      <c r="AC24" s="60"/>
      <c r="AD24" s="60"/>
    </row>
    <row r="25" spans="1:30" x14ac:dyDescent="0.3">
      <c r="A25" s="19"/>
      <c r="B25" s="13"/>
      <c r="D25" s="14" t="s">
        <v>23</v>
      </c>
      <c r="E25" s="15">
        <f>E21+E22+E24</f>
        <v>290617.99199999997</v>
      </c>
      <c r="F25" s="55"/>
      <c r="G25" s="53"/>
      <c r="H25" s="6"/>
      <c r="J25" s="50"/>
      <c r="K25" s="54"/>
      <c r="L25" s="56"/>
      <c r="M25" s="55"/>
      <c r="N25" s="53"/>
      <c r="O25" s="6"/>
      <c r="P25" s="51"/>
      <c r="Q25" s="52"/>
      <c r="R25" s="33"/>
    </row>
    <row r="26" spans="1:30" ht="14.5" x14ac:dyDescent="0.35">
      <c r="A26" s="19"/>
      <c r="B26" s="12"/>
      <c r="C26" s="28" t="s">
        <v>24</v>
      </c>
      <c r="D26" s="17">
        <v>0.2</v>
      </c>
      <c r="E26" s="21">
        <f>E25*D26</f>
        <v>58123.598399999995</v>
      </c>
      <c r="G26" s="53"/>
      <c r="H26" s="6"/>
      <c r="I26" s="51"/>
      <c r="J26" s="52"/>
      <c r="K26" s="33"/>
      <c r="L26" s="57"/>
      <c r="N26" s="6"/>
      <c r="O26" s="6"/>
      <c r="Q26" s="50"/>
      <c r="R26" s="54"/>
      <c r="W26" s="58"/>
      <c r="X26" s="59"/>
      <c r="Y26" s="60"/>
      <c r="Z26" s="60"/>
      <c r="AA26" s="60"/>
      <c r="AB26" s="60"/>
      <c r="AC26" s="60"/>
      <c r="AD26" s="60"/>
    </row>
    <row r="27" spans="1:30" x14ac:dyDescent="0.3">
      <c r="A27" s="12"/>
      <c r="B27" s="12"/>
      <c r="C27" s="31"/>
      <c r="D27" s="20" t="s">
        <v>25</v>
      </c>
      <c r="E27" s="15">
        <f>E25+E26</f>
        <v>348741.59039999999</v>
      </c>
      <c r="F27" s="22"/>
      <c r="G27" s="6"/>
      <c r="H27" s="6"/>
      <c r="J27" s="50"/>
      <c r="K27" s="54"/>
      <c r="L27" s="22"/>
      <c r="M27" s="22"/>
      <c r="N27" s="23"/>
      <c r="O27" s="6"/>
      <c r="P27" s="22"/>
      <c r="Q27" s="22"/>
      <c r="R27" s="6"/>
      <c r="S27" s="22"/>
      <c r="T27" s="22"/>
      <c r="U27" s="22"/>
      <c r="V27" s="22"/>
    </row>
    <row r="28" spans="1:30" x14ac:dyDescent="0.3">
      <c r="A28" s="23"/>
      <c r="B28" s="6"/>
      <c r="C28" s="22"/>
      <c r="D28" s="22"/>
      <c r="E28" s="6"/>
      <c r="F28" s="22"/>
      <c r="G28" s="23"/>
      <c r="H28" s="6"/>
      <c r="I28" s="22"/>
      <c r="J28" s="22"/>
      <c r="K28" s="6"/>
      <c r="L28" s="22"/>
      <c r="M28" s="22"/>
      <c r="N28" s="6"/>
      <c r="O28" s="6"/>
      <c r="P28" s="6"/>
      <c r="Q28" s="6"/>
      <c r="R28" s="6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0" ht="14.25" customHeight="1" x14ac:dyDescent="0.3">
      <c r="A29" s="6"/>
      <c r="B29" s="6"/>
      <c r="C29" s="6"/>
      <c r="D29" s="6"/>
      <c r="E29" s="6"/>
      <c r="G29" s="6"/>
      <c r="H29" s="6"/>
      <c r="I29" s="6"/>
      <c r="J29" s="6"/>
      <c r="K29" s="6"/>
      <c r="L29" s="6"/>
      <c r="N29" s="32"/>
      <c r="P29" s="6"/>
      <c r="Q29" s="6"/>
      <c r="R29" s="6"/>
    </row>
    <row r="30" spans="1:30" x14ac:dyDescent="0.3">
      <c r="A30" s="32"/>
      <c r="C30" s="6"/>
      <c r="D30" s="6"/>
      <c r="E30" s="6"/>
      <c r="G30" s="32"/>
      <c r="I30" s="6"/>
      <c r="J30" s="6"/>
      <c r="K30" s="6"/>
      <c r="L30" s="6"/>
      <c r="N30" s="61"/>
      <c r="P30" s="6"/>
      <c r="Q30" s="6"/>
      <c r="R30" s="6"/>
    </row>
    <row r="31" spans="1:30" x14ac:dyDescent="0.3">
      <c r="A31" s="3" t="s">
        <v>26</v>
      </c>
      <c r="B31" s="6"/>
      <c r="C31" s="6"/>
      <c r="D31" s="6"/>
      <c r="E31" s="6"/>
      <c r="G31" s="3"/>
      <c r="H31" s="6"/>
      <c r="I31" s="6"/>
      <c r="J31" s="6"/>
      <c r="K31" s="6"/>
      <c r="L31" s="6"/>
      <c r="N31" s="3"/>
      <c r="O31" s="6"/>
      <c r="P31" s="6"/>
      <c r="Q31" s="6"/>
      <c r="R31" s="6"/>
    </row>
    <row r="32" spans="1:30" x14ac:dyDescent="0.3">
      <c r="A32" s="1" t="s">
        <v>27</v>
      </c>
      <c r="C32" s="18">
        <f>E25-C33</f>
        <v>209151.99199999997</v>
      </c>
      <c r="D32" s="6"/>
      <c r="F32" s="34"/>
      <c r="I32" s="33"/>
      <c r="J32" s="6"/>
      <c r="K32" s="6"/>
      <c r="L32" s="6"/>
      <c r="P32" s="33"/>
      <c r="Q32" s="6"/>
      <c r="R32" s="6"/>
    </row>
    <row r="33" spans="1:18" x14ac:dyDescent="0.3">
      <c r="A33" s="1" t="s">
        <v>28</v>
      </c>
      <c r="C33" s="34">
        <v>81466</v>
      </c>
      <c r="D33" s="6"/>
      <c r="E33" s="6"/>
      <c r="F33" s="34"/>
      <c r="I33" s="34"/>
      <c r="J33" s="6"/>
      <c r="K33" s="6"/>
      <c r="L33" s="6"/>
      <c r="P33" s="34"/>
      <c r="Q33" s="3"/>
      <c r="R33" s="6"/>
    </row>
    <row r="34" spans="1:18" x14ac:dyDescent="0.3">
      <c r="D34" s="3"/>
      <c r="E34" s="6"/>
      <c r="J34" s="3"/>
      <c r="K34" s="6"/>
      <c r="L34" s="6"/>
      <c r="N34" s="6"/>
      <c r="O34" s="23"/>
      <c r="P34" s="6"/>
      <c r="Q34" s="6"/>
      <c r="R34" s="6"/>
    </row>
    <row r="35" spans="1:18" ht="14.5" x14ac:dyDescent="0.35">
      <c r="A35" s="42"/>
      <c r="B35" s="23"/>
      <c r="C35" s="6"/>
      <c r="D35" s="6"/>
      <c r="E35" s="6"/>
      <c r="G35" s="66"/>
      <c r="H35" s="23"/>
      <c r="I35" s="6"/>
      <c r="J35" s="6"/>
      <c r="K35" s="6"/>
      <c r="L35" s="6"/>
      <c r="Q35" s="6"/>
      <c r="R35" s="33"/>
    </row>
    <row r="36" spans="1:18" x14ac:dyDescent="0.3">
      <c r="B36" s="34"/>
      <c r="C36" s="2"/>
      <c r="D36" s="6"/>
      <c r="E36" s="33"/>
      <c r="J36" s="6"/>
      <c r="K36" s="33"/>
      <c r="L36" s="6"/>
      <c r="R36" s="33"/>
    </row>
    <row r="37" spans="1:18" x14ac:dyDescent="0.3">
      <c r="B37" s="34"/>
      <c r="C37" s="2"/>
      <c r="E37" s="33"/>
      <c r="K37" s="33"/>
      <c r="R37" s="33"/>
    </row>
    <row r="38" spans="1:18" x14ac:dyDescent="0.3">
      <c r="E38" s="33"/>
      <c r="K38" s="33"/>
    </row>
    <row r="40" spans="1:18" x14ac:dyDescent="0.3">
      <c r="O40" s="38"/>
    </row>
    <row r="41" spans="1:18" x14ac:dyDescent="0.3">
      <c r="B41" s="38"/>
      <c r="H41" s="38"/>
      <c r="O41" s="62"/>
    </row>
    <row r="42" spans="1:18" x14ac:dyDescent="0.3">
      <c r="B42" s="39"/>
      <c r="C42" s="40"/>
      <c r="D42" s="40"/>
      <c r="E42" s="40"/>
      <c r="F42" s="40"/>
      <c r="H42" s="39"/>
      <c r="I42" s="40"/>
      <c r="J42" s="40"/>
      <c r="K42" s="40"/>
      <c r="L42" s="40"/>
      <c r="M42" s="40"/>
      <c r="N42" s="40"/>
      <c r="O42" s="40"/>
    </row>
    <row r="43" spans="1:18" x14ac:dyDescent="0.3">
      <c r="B43" s="40"/>
      <c r="C43" s="40"/>
      <c r="D43" s="40"/>
      <c r="E43" s="40"/>
      <c r="F43" s="40"/>
      <c r="H43" s="40"/>
      <c r="I43" s="40"/>
      <c r="J43" s="40"/>
      <c r="K43" s="40"/>
      <c r="L43" s="40"/>
      <c r="M43" s="40"/>
      <c r="N43" s="40"/>
      <c r="O43" s="41"/>
    </row>
    <row r="44" spans="1:18" x14ac:dyDescent="0.3">
      <c r="B44" s="41"/>
      <c r="C44" s="40"/>
      <c r="D44" s="40"/>
      <c r="E44" s="40"/>
      <c r="F44" s="40"/>
      <c r="H44" s="41"/>
      <c r="I44" s="40"/>
      <c r="J44" s="40"/>
      <c r="K44" s="40"/>
      <c r="L44" s="40"/>
      <c r="M44" s="40"/>
      <c r="N44" s="40"/>
      <c r="O44" s="39"/>
    </row>
    <row r="45" spans="1:18" x14ac:dyDescent="0.3">
      <c r="B45" s="39"/>
      <c r="C45" s="40"/>
      <c r="D45" s="40"/>
      <c r="E45" s="40"/>
      <c r="F45" s="40"/>
      <c r="H45" s="39"/>
      <c r="I45" s="40"/>
      <c r="J45" s="40"/>
      <c r="K45" s="40"/>
      <c r="L45" s="40"/>
      <c r="M45" s="40"/>
      <c r="N45" s="40"/>
      <c r="O45" s="40"/>
    </row>
  </sheetData>
  <mergeCells count="21">
    <mergeCell ref="G4:K4"/>
    <mergeCell ref="H14:J14"/>
    <mergeCell ref="H12:J12"/>
    <mergeCell ref="H13:J13"/>
    <mergeCell ref="H15:J15"/>
    <mergeCell ref="O16:Q16"/>
    <mergeCell ref="O18:Q18"/>
    <mergeCell ref="O19:Q19"/>
    <mergeCell ref="B18:D18"/>
    <mergeCell ref="A4:E4"/>
    <mergeCell ref="B12:D12"/>
    <mergeCell ref="B13:D13"/>
    <mergeCell ref="B14:D14"/>
    <mergeCell ref="B15:D15"/>
    <mergeCell ref="N4:R4"/>
    <mergeCell ref="O12:Q12"/>
    <mergeCell ref="O13:Q13"/>
    <mergeCell ref="O14:Q14"/>
    <mergeCell ref="O15:Q15"/>
    <mergeCell ref="H18:J18"/>
    <mergeCell ref="H19:J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1ECCC8-72D5-4A23-84A4-DB24EE3A5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AD3F14-C964-4C42-B3B3-8F5A6085D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8712C5-2D04-4D38-AC70-41EFFDBF2975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6.3 lisa 1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Allan Männik</dc:creator>
  <cp:keywords/>
  <dc:description/>
  <cp:lastModifiedBy>Kaisa Kangro</cp:lastModifiedBy>
  <cp:revision/>
  <dcterms:created xsi:type="dcterms:W3CDTF">2017-01-23T14:18:09Z</dcterms:created>
  <dcterms:modified xsi:type="dcterms:W3CDTF">2023-06-28T15:02:26Z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</Properties>
</file>